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aportare PTJ\Contracte semnate\"/>
    </mc:Choice>
  </mc:AlternateContent>
  <xr:revisionPtr revIDLastSave="0" documentId="13_ncr:1_{689A7C11-8F8B-46F8-8250-0F56DA53129F}" xr6:coauthVersionLast="47" xr6:coauthVersionMax="47" xr10:uidLastSave="{00000000-0000-0000-0000-000000000000}"/>
  <bookViews>
    <workbookView xWindow="-120" yWindow="-120" windowWidth="29040" windowHeight="15720" tabRatio="130" xr2:uid="{00000000-000D-0000-FFFF-FFFF00000000}"/>
  </bookViews>
  <sheets>
    <sheet name="Dol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J37" i="1" l="1"/>
  <c r="I37" i="1"/>
  <c r="H37" i="1"/>
  <c r="G37" i="1"/>
  <c r="G38" i="1" l="1"/>
  <c r="I38" i="1"/>
  <c r="J21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H20" i="1" l="1"/>
  <c r="H38" i="1" l="1"/>
  <c r="J20" i="1"/>
  <c r="J38" i="1" l="1"/>
</calcChain>
</file>

<file path=xl/sharedStrings.xml><?xml version="1.0" encoding="utf-8"?>
<sst xmlns="http://schemas.openxmlformats.org/spreadsheetml/2006/main" count="112" uniqueCount="95">
  <si>
    <t xml:space="preserve">Beneficiar </t>
  </si>
  <si>
    <t xml:space="preserve">Titlu proiect </t>
  </si>
  <si>
    <t>Localizare</t>
  </si>
  <si>
    <t>Dezvoltarea societatii R&amp;M BELTS SRL</t>
  </si>
  <si>
    <t>R&amp;M BELTS SRL</t>
  </si>
  <si>
    <t>Construire imobil P+3Ep cu destinatia de hotel, SPA si facilitate de agrement, piscina; amenajare incinta si imprejmuire teren</t>
  </si>
  <si>
    <t xml:space="preserve">ELECTRO-FLUX SRL </t>
  </si>
  <si>
    <t>CARDIOMED SRL</t>
  </si>
  <si>
    <t>Diversificarea activitatii S.C.Cardiomed SRL prin inovarea procesului de diagnosticare in ambulatoriu</t>
  </si>
  <si>
    <t>Municipiul Craiova</t>
  </si>
  <si>
    <t>Nr.crt.</t>
  </si>
  <si>
    <t>TOTAL RON</t>
  </si>
  <si>
    <t>TODOME FERO SRL</t>
  </si>
  <si>
    <t>ELECTRICAL EPC SRL</t>
  </si>
  <si>
    <t>DIGITAL GRAFIX GRUP SRL</t>
  </si>
  <si>
    <t>Extinderea capacitatii de productie pentru Todome Fero SRL</t>
  </si>
  <si>
    <t>Comuna Leu</t>
  </si>
  <si>
    <t>Desfiintare imobil P - Centrala termica; - Construire imobil P+3 cu facilitati de cazare - aparthotel, PUT FORAT si imprejmuire teren</t>
  </si>
  <si>
    <t>Comuna Malu Mare</t>
  </si>
  <si>
    <t>Construire hala montaj lemn</t>
  </si>
  <si>
    <t>Apel - Investitii productive IMM (PTJ/205/PTJ_P3/NA/JSO8.1/PTJ_A10)</t>
  </si>
  <si>
    <t>Valoare totala (RON)</t>
  </si>
  <si>
    <t>Valoare nerambursabila (RON)</t>
  </si>
  <si>
    <t>Contributie FTJ (RON)</t>
  </si>
  <si>
    <t>ASDR CONSTRUCTII SRL</t>
  </si>
  <si>
    <t>GINTLUP SRL</t>
  </si>
  <si>
    <t>LINEX WOLF SRL</t>
  </si>
  <si>
    <t>Extinderea capacității de producție a societății LINEX WOLF SRL</t>
  </si>
  <si>
    <t>DINTI FERICITI SRL</t>
  </si>
  <si>
    <t>Oraş Filiaşi</t>
  </si>
  <si>
    <t>Construire 2 hale pentru realizare confectii metalice”</t>
  </si>
  <si>
    <t xml:space="preserve">Desfiintare constructii existente, construire spalatorie auto, asigurare utilitati si imprejmuire teren </t>
  </si>
  <si>
    <t xml:space="preserve">Construire imobil cabinete stomatologice S+P+1 cu garaje si spatii tehnice la subsol </t>
  </si>
  <si>
    <t>*Curs Infor EURO (data lansarii apelului): 1 euro= 4,9754 RON</t>
  </si>
  <si>
    <t>TOTAL EURO*</t>
  </si>
  <si>
    <t>Lista proiectelor contractate la nivelul judetului Dolj in cadrul PTJ 2021-2027</t>
  </si>
  <si>
    <t>ECO FUTURO B&amp;C SRL</t>
  </si>
  <si>
    <t>LUXURO SRL</t>
  </si>
  <si>
    <t>Dezvoltare activitate Luxuro SRL</t>
  </si>
  <si>
    <t xml:space="preserve">Comuna Podari </t>
  </si>
  <si>
    <t>Imbunatatirea competitivitatii si durabilitatii prin modernizare tehnologica</t>
  </si>
  <si>
    <t>BOGBROKERBILL S.R.L.</t>
  </si>
  <si>
    <t>EUROPECA IMPEX SRL</t>
  </si>
  <si>
    <t>A&amp;C MEDICAL PRIME SRL</t>
  </si>
  <si>
    <t>Dezvoltarea activitatii Bogbrokerbill SRL prin achizitia de echipamente pentru realizarea de constructii rezidentiale si nerezidentiale</t>
  </si>
  <si>
    <t>Dezvoltarea activitatii A&amp;C MEDICAL PRIME SRL prin achizitia de echipamente</t>
  </si>
  <si>
    <t xml:space="preserve">Comuna Poiana Mare </t>
  </si>
  <si>
    <t>NIX GREEN SRL</t>
  </si>
  <si>
    <t>Dezvoltarea NIX GREEN SRL prin achizitia de utilaje</t>
  </si>
  <si>
    <t xml:space="preserve">XVILLE CONSTRUCT </t>
  </si>
  <si>
    <t>Comuna Dioşti</t>
  </si>
  <si>
    <t>Albeşti</t>
  </si>
  <si>
    <t>Desfiintare corp C1 si construire pensiune S+P+2E, piscina acoperita si imprejmuire teren</t>
  </si>
  <si>
    <t>Construire complex hotelier S+P+8”</t>
  </si>
  <si>
    <t>Contributie BS (RON)</t>
  </si>
  <si>
    <t>2A FARM SRL</t>
  </si>
  <si>
    <t>SILK ROUTE SHIPPING SRL</t>
  </si>
  <si>
    <t>Diversificarea activității societății SILK ROUTE SHIPPING SRL în domeniul producției de containere pentru transport</t>
  </si>
  <si>
    <t>Diversificarea activității SUPERFINISH DEC SRL prin achiziția de echipamente pentru realizarea de construcții rezidențiale si nerezidențiale</t>
  </si>
  <si>
    <t>Diversificarea activității societății RURIS IMPEX SRL prin investiții în producția de remorci agricole și tractoare</t>
  </si>
  <si>
    <t>Dezvoltarea activitatii ONIOPTIC SRL prin achizitia de echipamente</t>
  </si>
  <si>
    <t>OCULARIUS OFTALMOLOGIE SRL</t>
  </si>
  <si>
    <t>Dezvoltarea SC OCULARIUS OFTALMOLOGIE SRL prin achizitie echipamente medicale</t>
  </si>
  <si>
    <t>Comuna Carcea</t>
  </si>
  <si>
    <t>CENTRUL DE ONCOLOGIE SF NECTARIE SRL</t>
  </si>
  <si>
    <t>Dezvoltarea activității Centrul de Oncologie Sfantul Nectarie SRL prin achiziția de echipamente</t>
  </si>
  <si>
    <t>Construire imobil P+1EP cu destinatia spatii de depozitare produse farmaceutice si parafarmaceutice, imprejumuire partiala, amenajare incinta, utilitati (statie de epurare, bazin etans vidanjabil, bazin ape pluviale, gospodarire apa incendiu</t>
  </si>
  <si>
    <t>LUCAGRO TRANSPORT S.R.L.</t>
  </si>
  <si>
    <t>Modernizare – Construire silozuri depozitare</t>
  </si>
  <si>
    <t>Sat Zanoaga, comuna Leu</t>
  </si>
  <si>
    <t>RURIS IMPEX SRL</t>
  </si>
  <si>
    <t>ONIOPTIC SRL</t>
  </si>
  <si>
    <t>SUPERFINISH DEC SRL</t>
  </si>
  <si>
    <t>NICONIS COMPAN SRL</t>
  </si>
  <si>
    <t>AMBASADOR CENTER SRL</t>
  </si>
  <si>
    <t>VLADIOREX SRL</t>
  </si>
  <si>
    <t>METALCOM SRL</t>
  </si>
  <si>
    <t>HYDROAGRIFER S.R.L.</t>
  </si>
  <si>
    <t>WIN INVEST SRL</t>
  </si>
  <si>
    <t>NECMAR PAPER S.R.L.</t>
  </si>
  <si>
    <t>Dezvoltarea societatii NICONIS COMPAN SRL</t>
  </si>
  <si>
    <t>CONSTRUIRE CAMIN BATRANI P+2E+M</t>
  </si>
  <si>
    <t>Construire aparthotel (C1 si C2) P + 2E, panouri fotovoltaice, organizare de santier, amenajare teren”</t>
  </si>
  <si>
    <t>Construcție spații de producție și depozitare P, P+1E, copertină P, alei de incintă și platforme carosabile, împrejmuire teren</t>
  </si>
  <si>
    <t>Dezvoltarea activității HYDROAGRIFER S.R.L. prin achiziția de echipamente</t>
  </si>
  <si>
    <t>Construire imobil cu funcțiunea Hotel și Apart-Hotel, regim de înălțime 2S+P+3E, piscină, sistematizare teren, împrejmuire și racord utilități</t>
  </si>
  <si>
    <t>Dezvoltarea societatii NECMAR PAPER SRL</t>
  </si>
  <si>
    <t>Comuna Simnicu de Sus, sat Albesti</t>
  </si>
  <si>
    <t>Comuna Simnicu de sus, Sat Dudovicesti</t>
  </si>
  <si>
    <t>Alocare EUR</t>
  </si>
  <si>
    <t>Alocare RON</t>
  </si>
  <si>
    <t>Grad de contractare</t>
  </si>
  <si>
    <t>Comuna Simnicu de Sus, sat Dudovicesti</t>
  </si>
  <si>
    <t>Comuna Scaeşti</t>
  </si>
  <si>
    <t>Comuna Predeşti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</si>
</sst>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3" borderId="5" xfId="0" applyFont="1" applyFill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164" fontId="1" fillId="4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wrapText="1"/>
    </xf>
    <xf numFmtId="164" fontId="2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164" fontId="4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10" fontId="6" fillId="0" borderId="5" xfId="0" applyNumberFormat="1" applyFont="1" applyBorder="1" applyAlignment="1">
      <alignment horizontal="center" wrapText="1"/>
    </xf>
    <xf numFmtId="4" fontId="6" fillId="3" borderId="5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44"/>
  <sheetViews>
    <sheetView tabSelected="1" zoomScale="85" zoomScaleNormal="85" workbookViewId="0">
      <selection activeCell="F24" sqref="F24"/>
    </sheetView>
  </sheetViews>
  <sheetFormatPr defaultRowHeight="15" x14ac:dyDescent="0.25"/>
  <cols>
    <col min="1" max="1" width="2.140625" customWidth="1"/>
    <col min="2" max="2" width="2.42578125" customWidth="1"/>
    <col min="3" max="3" width="5.42578125" customWidth="1"/>
    <col min="4" max="4" width="23" customWidth="1"/>
    <col min="5" max="5" width="65.7109375" customWidth="1"/>
    <col min="6" max="6" width="19.7109375" customWidth="1"/>
    <col min="7" max="7" width="19" customWidth="1"/>
    <col min="8" max="8" width="21.140625" customWidth="1"/>
    <col min="9" max="9" width="19.5703125" customWidth="1"/>
    <col min="10" max="10" width="17.85546875" customWidth="1"/>
    <col min="11" max="11" width="18.42578125" customWidth="1"/>
  </cols>
  <sheetData>
    <row r="2" spans="3:10" ht="21" x14ac:dyDescent="0.35">
      <c r="C2" s="26" t="s">
        <v>35</v>
      </c>
      <c r="D2" s="26"/>
      <c r="E2" s="26"/>
      <c r="F2" s="27"/>
      <c r="G2" s="27"/>
      <c r="H2" s="27"/>
      <c r="I2" s="27"/>
    </row>
    <row r="3" spans="3:10" ht="56.25" x14ac:dyDescent="0.25">
      <c r="C3" s="18" t="s">
        <v>10</v>
      </c>
      <c r="D3" s="19" t="s">
        <v>0</v>
      </c>
      <c r="E3" s="19" t="s">
        <v>1</v>
      </c>
      <c r="F3" s="18" t="s">
        <v>2</v>
      </c>
      <c r="G3" s="18" t="s">
        <v>21</v>
      </c>
      <c r="H3" s="18" t="s">
        <v>22</v>
      </c>
      <c r="I3" s="18" t="s">
        <v>23</v>
      </c>
      <c r="J3" s="18" t="s">
        <v>54</v>
      </c>
    </row>
    <row r="4" spans="3:10" ht="30.75" customHeight="1" x14ac:dyDescent="0.25">
      <c r="C4" s="28" t="s">
        <v>20</v>
      </c>
      <c r="D4" s="29"/>
      <c r="E4" s="29"/>
      <c r="F4" s="29"/>
      <c r="G4" s="29"/>
      <c r="H4" s="29"/>
      <c r="I4" s="29"/>
      <c r="J4" s="29"/>
    </row>
    <row r="5" spans="3:10" ht="56.25" customHeight="1" x14ac:dyDescent="0.3">
      <c r="C5" s="6">
        <v>1</v>
      </c>
      <c r="D5" s="7" t="s">
        <v>6</v>
      </c>
      <c r="E5" s="8" t="s">
        <v>5</v>
      </c>
      <c r="F5" s="8" t="s">
        <v>9</v>
      </c>
      <c r="G5" s="9">
        <v>46502157.530000001</v>
      </c>
      <c r="H5" s="9">
        <v>24858914</v>
      </c>
      <c r="I5" s="9">
        <v>21130076.899999999</v>
      </c>
      <c r="J5" s="9">
        <f>H5-I5</f>
        <v>3728837.1000000015</v>
      </c>
    </row>
    <row r="6" spans="3:10" ht="46.5" customHeight="1" x14ac:dyDescent="0.3">
      <c r="C6" s="6">
        <v>2</v>
      </c>
      <c r="D6" s="7" t="s">
        <v>7</v>
      </c>
      <c r="E6" s="8" t="s">
        <v>8</v>
      </c>
      <c r="F6" s="8" t="s">
        <v>9</v>
      </c>
      <c r="G6" s="9">
        <v>5765742.4699999997</v>
      </c>
      <c r="H6" s="9">
        <v>4349145.1399999997</v>
      </c>
      <c r="I6" s="9">
        <v>3696773.37</v>
      </c>
      <c r="J6" s="9">
        <f t="shared" ref="J6:J21" si="0">H6-I6</f>
        <v>652371.76999999955</v>
      </c>
    </row>
    <row r="7" spans="3:10" ht="46.5" customHeight="1" x14ac:dyDescent="0.3">
      <c r="C7" s="6">
        <v>3</v>
      </c>
      <c r="D7" s="7" t="s">
        <v>4</v>
      </c>
      <c r="E7" s="8" t="s">
        <v>3</v>
      </c>
      <c r="F7" s="8" t="s">
        <v>9</v>
      </c>
      <c r="G7" s="9">
        <v>1648261.11</v>
      </c>
      <c r="H7" s="9">
        <v>1051588.78</v>
      </c>
      <c r="I7" s="9">
        <v>893850.46</v>
      </c>
      <c r="J7" s="9">
        <f t="shared" si="0"/>
        <v>157738.32000000007</v>
      </c>
    </row>
    <row r="8" spans="3:10" ht="43.5" customHeight="1" x14ac:dyDescent="0.3">
      <c r="C8" s="6">
        <v>4</v>
      </c>
      <c r="D8" s="7" t="s">
        <v>12</v>
      </c>
      <c r="E8" s="8" t="s">
        <v>15</v>
      </c>
      <c r="F8" s="8" t="s">
        <v>16</v>
      </c>
      <c r="G8" s="9">
        <v>18440609.07</v>
      </c>
      <c r="H8" s="9">
        <v>11772532.619999999</v>
      </c>
      <c r="I8" s="9">
        <v>10006652.73</v>
      </c>
      <c r="J8" s="9">
        <f t="shared" si="0"/>
        <v>1765879.8899999987</v>
      </c>
    </row>
    <row r="9" spans="3:10" ht="61.5" customHeight="1" x14ac:dyDescent="0.3">
      <c r="C9" s="6">
        <v>5</v>
      </c>
      <c r="D9" s="7" t="s">
        <v>13</v>
      </c>
      <c r="E9" s="8" t="s">
        <v>17</v>
      </c>
      <c r="F9" s="8" t="s">
        <v>9</v>
      </c>
      <c r="G9" s="9">
        <v>12723449.67</v>
      </c>
      <c r="H9" s="9">
        <v>6963332</v>
      </c>
      <c r="I9" s="9">
        <v>5918832.2000000002</v>
      </c>
      <c r="J9" s="9">
        <f t="shared" si="0"/>
        <v>1044499.7999999998</v>
      </c>
    </row>
    <row r="10" spans="3:10" ht="43.5" customHeight="1" x14ac:dyDescent="0.3">
      <c r="C10" s="6">
        <v>6</v>
      </c>
      <c r="D10" s="7" t="s">
        <v>14</v>
      </c>
      <c r="E10" s="8" t="s">
        <v>19</v>
      </c>
      <c r="F10" s="8" t="s">
        <v>18</v>
      </c>
      <c r="G10" s="9">
        <v>11332576.700000001</v>
      </c>
      <c r="H10" s="9">
        <v>7239596.3799999999</v>
      </c>
      <c r="I10" s="9">
        <v>6153656.9199999999</v>
      </c>
      <c r="J10" s="9">
        <f t="shared" si="0"/>
        <v>1085939.46</v>
      </c>
    </row>
    <row r="11" spans="3:10" ht="43.5" customHeight="1" x14ac:dyDescent="0.3">
      <c r="C11" s="6">
        <v>7</v>
      </c>
      <c r="D11" s="7" t="s">
        <v>24</v>
      </c>
      <c r="E11" s="8" t="s">
        <v>30</v>
      </c>
      <c r="F11" s="8" t="s">
        <v>9</v>
      </c>
      <c r="G11" s="9">
        <v>9615877.3300000001</v>
      </c>
      <c r="H11" s="9">
        <v>6076038.5599999996</v>
      </c>
      <c r="I11" s="10">
        <v>5164632.78</v>
      </c>
      <c r="J11" s="9">
        <f t="shared" si="0"/>
        <v>911405.77999999933</v>
      </c>
    </row>
    <row r="12" spans="3:10" ht="43.5" customHeight="1" x14ac:dyDescent="0.3">
      <c r="C12" s="6">
        <v>8</v>
      </c>
      <c r="D12" s="7" t="s">
        <v>25</v>
      </c>
      <c r="E12" s="8" t="s">
        <v>31</v>
      </c>
      <c r="F12" s="8" t="s">
        <v>18</v>
      </c>
      <c r="G12" s="9">
        <v>9775366</v>
      </c>
      <c r="H12" s="9">
        <v>6085695.0599999996</v>
      </c>
      <c r="I12" s="10">
        <v>5127481.46</v>
      </c>
      <c r="J12" s="9">
        <f t="shared" si="0"/>
        <v>958213.59999999963</v>
      </c>
    </row>
    <row r="13" spans="3:10" ht="43.5" customHeight="1" x14ac:dyDescent="0.3">
      <c r="C13" s="6">
        <v>9</v>
      </c>
      <c r="D13" s="7" t="s">
        <v>26</v>
      </c>
      <c r="E13" s="8" t="s">
        <v>27</v>
      </c>
      <c r="F13" s="11" t="s">
        <v>29</v>
      </c>
      <c r="G13" s="9">
        <v>27580828.75</v>
      </c>
      <c r="H13" s="9">
        <v>17085539.710000001</v>
      </c>
      <c r="I13" s="10">
        <v>14522708.75</v>
      </c>
      <c r="J13" s="9">
        <f t="shared" si="0"/>
        <v>2562830.9600000009</v>
      </c>
    </row>
    <row r="14" spans="3:10" ht="43.5" customHeight="1" x14ac:dyDescent="0.3">
      <c r="C14" s="6">
        <v>10</v>
      </c>
      <c r="D14" s="7" t="s">
        <v>28</v>
      </c>
      <c r="E14" s="8" t="s">
        <v>32</v>
      </c>
      <c r="F14" s="11" t="s">
        <v>9</v>
      </c>
      <c r="G14" s="9">
        <v>7437285.2300000004</v>
      </c>
      <c r="H14" s="9">
        <v>5020896</v>
      </c>
      <c r="I14" s="10">
        <v>4267761.5999999996</v>
      </c>
      <c r="J14" s="9">
        <f t="shared" si="0"/>
        <v>753134.40000000037</v>
      </c>
    </row>
    <row r="15" spans="3:10" ht="43.5" customHeight="1" x14ac:dyDescent="0.3">
      <c r="C15" s="6">
        <v>11</v>
      </c>
      <c r="D15" s="7" t="s">
        <v>36</v>
      </c>
      <c r="E15" s="8" t="s">
        <v>40</v>
      </c>
      <c r="F15" s="11" t="s">
        <v>39</v>
      </c>
      <c r="G15" s="9">
        <v>6650691.1200000001</v>
      </c>
      <c r="H15" s="9">
        <v>4233055.29</v>
      </c>
      <c r="I15" s="10">
        <v>3598097</v>
      </c>
      <c r="J15" s="9">
        <f t="shared" si="0"/>
        <v>634958.29</v>
      </c>
    </row>
    <row r="16" spans="3:10" ht="43.5" customHeight="1" x14ac:dyDescent="0.3">
      <c r="C16" s="6">
        <v>12</v>
      </c>
      <c r="D16" s="7" t="s">
        <v>37</v>
      </c>
      <c r="E16" s="8" t="s">
        <v>38</v>
      </c>
      <c r="F16" s="11" t="s">
        <v>9</v>
      </c>
      <c r="G16" s="9">
        <v>1885263.94</v>
      </c>
      <c r="H16" s="9">
        <v>1204339.6200000001</v>
      </c>
      <c r="I16" s="10">
        <v>1023688.68</v>
      </c>
      <c r="J16" s="9">
        <f t="shared" si="0"/>
        <v>180650.94000000006</v>
      </c>
    </row>
    <row r="17" spans="3:10" ht="61.5" customHeight="1" x14ac:dyDescent="0.3">
      <c r="C17" s="6">
        <v>13</v>
      </c>
      <c r="D17" s="7" t="s">
        <v>41</v>
      </c>
      <c r="E17" s="8" t="s">
        <v>44</v>
      </c>
      <c r="F17" s="11" t="s">
        <v>46</v>
      </c>
      <c r="G17" s="9">
        <v>8036748.7800000003</v>
      </c>
      <c r="H17" s="9">
        <v>5085185.71</v>
      </c>
      <c r="I17" s="10">
        <v>4322407.8499999996</v>
      </c>
      <c r="J17" s="9">
        <f t="shared" si="0"/>
        <v>762777.86000000034</v>
      </c>
    </row>
    <row r="18" spans="3:10" ht="43.5" customHeight="1" x14ac:dyDescent="0.3">
      <c r="C18" s="6">
        <v>14</v>
      </c>
      <c r="D18" s="7" t="s">
        <v>42</v>
      </c>
      <c r="E18" s="8" t="s">
        <v>53</v>
      </c>
      <c r="F18" s="11" t="s">
        <v>9</v>
      </c>
      <c r="G18" s="9">
        <v>63818126.460000001</v>
      </c>
      <c r="H18" s="9">
        <v>39680779.82</v>
      </c>
      <c r="I18" s="10">
        <v>33728662.850000001</v>
      </c>
      <c r="J18" s="9">
        <f t="shared" si="0"/>
        <v>5952116.9699999988</v>
      </c>
    </row>
    <row r="19" spans="3:10" ht="43.5" customHeight="1" x14ac:dyDescent="0.3">
      <c r="C19" s="6">
        <v>15</v>
      </c>
      <c r="D19" s="7" t="s">
        <v>43</v>
      </c>
      <c r="E19" s="8" t="s">
        <v>45</v>
      </c>
      <c r="F19" s="11" t="s">
        <v>9</v>
      </c>
      <c r="G19" s="9">
        <v>9184224.4600000009</v>
      </c>
      <c r="H19" s="9">
        <v>6963673.8499999996</v>
      </c>
      <c r="I19" s="10">
        <v>5919122.7699999996</v>
      </c>
      <c r="J19" s="9">
        <f t="shared" si="0"/>
        <v>1044551.0800000001</v>
      </c>
    </row>
    <row r="20" spans="3:10" ht="43.5" customHeight="1" x14ac:dyDescent="0.3">
      <c r="C20" s="6">
        <v>16</v>
      </c>
      <c r="D20" s="7" t="s">
        <v>47</v>
      </c>
      <c r="E20" s="8" t="s">
        <v>48</v>
      </c>
      <c r="F20" s="11" t="s">
        <v>50</v>
      </c>
      <c r="G20" s="9">
        <v>9794928.0800000001</v>
      </c>
      <c r="H20" s="9">
        <f>5217145.73+920672.78</f>
        <v>6137818.5100000007</v>
      </c>
      <c r="I20" s="10">
        <v>5217145.7300000004</v>
      </c>
      <c r="J20" s="9">
        <f t="shared" si="0"/>
        <v>920672.78000000026</v>
      </c>
    </row>
    <row r="21" spans="3:10" ht="43.5" customHeight="1" x14ac:dyDescent="0.3">
      <c r="C21" s="6">
        <v>17</v>
      </c>
      <c r="D21" s="7" t="s">
        <v>49</v>
      </c>
      <c r="E21" s="8" t="s">
        <v>52</v>
      </c>
      <c r="F21" s="11" t="s">
        <v>51</v>
      </c>
      <c r="G21" s="9">
        <v>11868140.119999999</v>
      </c>
      <c r="H21" s="9">
        <v>7114192.75</v>
      </c>
      <c r="I21" s="10">
        <v>6047063.8399999999</v>
      </c>
      <c r="J21" s="9">
        <f t="shared" si="0"/>
        <v>1067128.9100000001</v>
      </c>
    </row>
    <row r="22" spans="3:10" ht="93.75" x14ac:dyDescent="0.3">
      <c r="C22" s="6">
        <v>18</v>
      </c>
      <c r="D22" s="7" t="s">
        <v>55</v>
      </c>
      <c r="E22" s="8" t="s">
        <v>66</v>
      </c>
      <c r="F22" s="11" t="s">
        <v>63</v>
      </c>
      <c r="G22" s="9">
        <v>24969567.890000001</v>
      </c>
      <c r="H22" s="9">
        <v>15633862.76</v>
      </c>
      <c r="I22" s="10">
        <v>13288783.35</v>
      </c>
      <c r="J22" s="9">
        <v>2345079.41</v>
      </c>
    </row>
    <row r="23" spans="3:10" ht="56.25" x14ac:dyDescent="0.3">
      <c r="C23" s="6">
        <v>19</v>
      </c>
      <c r="D23" s="7" t="s">
        <v>56</v>
      </c>
      <c r="E23" s="8" t="s">
        <v>57</v>
      </c>
      <c r="F23" s="11" t="s">
        <v>94</v>
      </c>
      <c r="G23" s="9">
        <v>30413870.440000001</v>
      </c>
      <c r="H23" s="9">
        <v>19134766.440000001</v>
      </c>
      <c r="I23" s="10">
        <v>16264551.470000001</v>
      </c>
      <c r="J23" s="9">
        <v>2870214.97</v>
      </c>
    </row>
    <row r="24" spans="3:10" ht="43.5" customHeight="1" x14ac:dyDescent="0.3">
      <c r="C24" s="6">
        <v>20</v>
      </c>
      <c r="D24" s="7" t="s">
        <v>71</v>
      </c>
      <c r="E24" s="8" t="s">
        <v>60</v>
      </c>
      <c r="F24" s="11" t="s">
        <v>9</v>
      </c>
      <c r="G24" s="9">
        <v>24178509.379999999</v>
      </c>
      <c r="H24" s="9">
        <v>18034966.260000002</v>
      </c>
      <c r="I24" s="10">
        <v>15329721.32</v>
      </c>
      <c r="J24" s="9">
        <v>2705244.94</v>
      </c>
    </row>
    <row r="25" spans="3:10" ht="59.25" customHeight="1" x14ac:dyDescent="0.3">
      <c r="C25" s="6">
        <v>21</v>
      </c>
      <c r="D25" s="7" t="s">
        <v>72</v>
      </c>
      <c r="E25" s="8" t="s">
        <v>58</v>
      </c>
      <c r="F25" s="11" t="s">
        <v>93</v>
      </c>
      <c r="G25" s="9">
        <v>5245944.26</v>
      </c>
      <c r="H25" s="9">
        <v>3337396.06</v>
      </c>
      <c r="I25" s="10">
        <v>2836786.65</v>
      </c>
      <c r="J25" s="9">
        <v>500609.41</v>
      </c>
    </row>
    <row r="26" spans="3:10" ht="59.25" customHeight="1" x14ac:dyDescent="0.3">
      <c r="C26" s="6">
        <v>22</v>
      </c>
      <c r="D26" s="7" t="s">
        <v>70</v>
      </c>
      <c r="E26" s="8" t="s">
        <v>59</v>
      </c>
      <c r="F26" s="11" t="s">
        <v>9</v>
      </c>
      <c r="G26" s="9">
        <v>62292001.859999999</v>
      </c>
      <c r="H26" s="9">
        <v>39399341.799999997</v>
      </c>
      <c r="I26" s="10">
        <v>33489440.530000001</v>
      </c>
      <c r="J26" s="9">
        <v>5909901.2699999996</v>
      </c>
    </row>
    <row r="27" spans="3:10" ht="57" customHeight="1" x14ac:dyDescent="0.3">
      <c r="C27" s="12">
        <v>23</v>
      </c>
      <c r="D27" s="13" t="s">
        <v>61</v>
      </c>
      <c r="E27" s="14" t="s">
        <v>62</v>
      </c>
      <c r="F27" s="15" t="s">
        <v>9</v>
      </c>
      <c r="G27" s="16">
        <v>1836940.82</v>
      </c>
      <c r="H27" s="16">
        <v>1389588.46</v>
      </c>
      <c r="I27" s="17">
        <v>1181150.19</v>
      </c>
      <c r="J27" s="16">
        <v>208438.27</v>
      </c>
    </row>
    <row r="28" spans="3:10" ht="57" customHeight="1" x14ac:dyDescent="0.3">
      <c r="C28" s="12">
        <v>24</v>
      </c>
      <c r="D28" s="13" t="s">
        <v>64</v>
      </c>
      <c r="E28" s="14" t="s">
        <v>65</v>
      </c>
      <c r="F28" s="15" t="s">
        <v>9</v>
      </c>
      <c r="G28" s="16">
        <v>23447572.27</v>
      </c>
      <c r="H28" s="16">
        <v>17708131.399999999</v>
      </c>
      <c r="I28" s="17">
        <v>15051911.689999999</v>
      </c>
      <c r="J28" s="16">
        <v>2656219.71</v>
      </c>
    </row>
    <row r="29" spans="3:10" ht="57" customHeight="1" x14ac:dyDescent="0.3">
      <c r="C29" s="12">
        <v>25</v>
      </c>
      <c r="D29" s="13" t="s">
        <v>67</v>
      </c>
      <c r="E29" s="14" t="s">
        <v>68</v>
      </c>
      <c r="F29" s="15" t="s">
        <v>69</v>
      </c>
      <c r="G29" s="16">
        <v>28830986.949999999</v>
      </c>
      <c r="H29" s="16">
        <v>18267812.850000001</v>
      </c>
      <c r="I29" s="17">
        <v>15527640.92</v>
      </c>
      <c r="J29" s="16">
        <v>2740171.93</v>
      </c>
    </row>
    <row r="30" spans="3:10" ht="57" customHeight="1" x14ac:dyDescent="0.3">
      <c r="C30" s="12">
        <v>26</v>
      </c>
      <c r="D30" s="13" t="s">
        <v>73</v>
      </c>
      <c r="E30" s="14" t="s">
        <v>80</v>
      </c>
      <c r="F30" s="15" t="s">
        <v>88</v>
      </c>
      <c r="G30" s="16">
        <v>3296815.56</v>
      </c>
      <c r="H30" s="16">
        <v>2104485.75</v>
      </c>
      <c r="I30" s="16">
        <v>1788812.89</v>
      </c>
      <c r="J30" s="16">
        <v>315672.86</v>
      </c>
    </row>
    <row r="31" spans="3:10" ht="57" customHeight="1" x14ac:dyDescent="0.3">
      <c r="C31" s="12">
        <v>27</v>
      </c>
      <c r="D31" s="13" t="s">
        <v>74</v>
      </c>
      <c r="E31" s="14" t="s">
        <v>81</v>
      </c>
      <c r="F31" s="15" t="s">
        <v>87</v>
      </c>
      <c r="G31" s="16">
        <v>24006026.170000002</v>
      </c>
      <c r="H31" s="16">
        <v>16998735.010000002</v>
      </c>
      <c r="I31" s="16">
        <v>14448924.76</v>
      </c>
      <c r="J31" s="16">
        <v>2549810.25</v>
      </c>
    </row>
    <row r="32" spans="3:10" ht="57" customHeight="1" x14ac:dyDescent="0.3">
      <c r="C32" s="12">
        <v>28</v>
      </c>
      <c r="D32" s="13" t="s">
        <v>75</v>
      </c>
      <c r="E32" s="14" t="s">
        <v>82</v>
      </c>
      <c r="F32" s="15" t="s">
        <v>18</v>
      </c>
      <c r="G32" s="16">
        <v>22090403.449999999</v>
      </c>
      <c r="H32" s="16">
        <v>13871473.630000001</v>
      </c>
      <c r="I32" s="16">
        <v>11790752.59</v>
      </c>
      <c r="J32" s="16">
        <v>2080721.04</v>
      </c>
    </row>
    <row r="33" spans="3:10" ht="57" customHeight="1" x14ac:dyDescent="0.3">
      <c r="C33" s="12">
        <v>29</v>
      </c>
      <c r="D33" s="13" t="s">
        <v>76</v>
      </c>
      <c r="E33" s="14" t="s">
        <v>83</v>
      </c>
      <c r="F33" s="15" t="s">
        <v>9</v>
      </c>
      <c r="G33" s="16">
        <v>23497351.629999999</v>
      </c>
      <c r="H33" s="16">
        <v>14600446.300000001</v>
      </c>
      <c r="I33" s="16">
        <v>12410379.359999999</v>
      </c>
      <c r="J33" s="16">
        <v>2190066.94</v>
      </c>
    </row>
    <row r="34" spans="3:10" ht="57" customHeight="1" x14ac:dyDescent="0.3">
      <c r="C34" s="12">
        <v>30</v>
      </c>
      <c r="D34" s="13" t="s">
        <v>77</v>
      </c>
      <c r="E34" s="14" t="s">
        <v>84</v>
      </c>
      <c r="F34" s="15" t="s">
        <v>63</v>
      </c>
      <c r="G34" s="16">
        <v>10304871.66</v>
      </c>
      <c r="H34" s="16">
        <v>6560367.0099999998</v>
      </c>
      <c r="I34" s="16">
        <v>5576311.96</v>
      </c>
      <c r="J34" s="16">
        <v>984055.05</v>
      </c>
    </row>
    <row r="35" spans="3:10" ht="57" customHeight="1" x14ac:dyDescent="0.3">
      <c r="C35" s="12">
        <v>31</v>
      </c>
      <c r="D35" s="13" t="s">
        <v>78</v>
      </c>
      <c r="E35" s="14" t="s">
        <v>85</v>
      </c>
      <c r="F35" s="15" t="s">
        <v>9</v>
      </c>
      <c r="G35" s="16">
        <v>36551667.009999998</v>
      </c>
      <c r="H35" s="16">
        <v>22582186.27</v>
      </c>
      <c r="I35" s="16">
        <v>19194858.329999998</v>
      </c>
      <c r="J35" s="16">
        <v>3387327.94</v>
      </c>
    </row>
    <row r="36" spans="3:10" ht="57" customHeight="1" x14ac:dyDescent="0.3">
      <c r="C36" s="12">
        <v>32</v>
      </c>
      <c r="D36" s="13" t="s">
        <v>79</v>
      </c>
      <c r="E36" s="14" t="s">
        <v>86</v>
      </c>
      <c r="F36" s="15" t="s">
        <v>92</v>
      </c>
      <c r="G36" s="16">
        <v>3362671.78</v>
      </c>
      <c r="H36" s="16">
        <v>2146591.77</v>
      </c>
      <c r="I36" s="16">
        <v>1824603</v>
      </c>
      <c r="J36" s="16">
        <v>321988.77</v>
      </c>
    </row>
    <row r="37" spans="3:10" ht="33.75" customHeight="1" x14ac:dyDescent="0.3">
      <c r="C37" s="1"/>
      <c r="D37" s="1"/>
      <c r="E37" s="1"/>
      <c r="F37" s="2" t="s">
        <v>11</v>
      </c>
      <c r="G37" s="3">
        <f>SUM(G5:G36)</f>
        <v>586385477.94999993</v>
      </c>
      <c r="H37" s="3">
        <f>SUM(H5:H36)</f>
        <v>372692475.56999993</v>
      </c>
      <c r="I37" s="3">
        <f>SUM(I5:I36)</f>
        <v>316743244.89999992</v>
      </c>
      <c r="J37" s="3">
        <f>SUM(J5:J36)</f>
        <v>55949230.669999994</v>
      </c>
    </row>
    <row r="38" spans="3:10" ht="37.5" customHeight="1" x14ac:dyDescent="0.3">
      <c r="C38" s="1"/>
      <c r="D38" s="1"/>
      <c r="E38" s="1"/>
      <c r="F38" s="4" t="s">
        <v>34</v>
      </c>
      <c r="G38" s="5">
        <f>G37/4.9754</f>
        <v>117856951.79282068</v>
      </c>
      <c r="H38" s="5">
        <f>H37/4.9754</f>
        <v>74907037.739679217</v>
      </c>
      <c r="I38" s="5">
        <f>I37/4.9754</f>
        <v>63661865.357559182</v>
      </c>
      <c r="J38" s="5">
        <f>J37/4.9754</f>
        <v>11245172.38212003</v>
      </c>
    </row>
    <row r="39" spans="3:10" ht="9.75" customHeight="1" x14ac:dyDescent="0.25"/>
    <row r="40" spans="3:10" x14ac:dyDescent="0.25">
      <c r="C40" t="s">
        <v>33</v>
      </c>
    </row>
    <row r="42" spans="3:10" ht="15.75" x14ac:dyDescent="0.25">
      <c r="F42" s="20" t="s">
        <v>89</v>
      </c>
      <c r="G42" s="24">
        <v>136673075</v>
      </c>
    </row>
    <row r="43" spans="3:10" ht="15.75" x14ac:dyDescent="0.25">
      <c r="F43" s="21" t="s">
        <v>90</v>
      </c>
      <c r="G43" s="25">
        <f>G42*4.9754</f>
        <v>680003217.3549999</v>
      </c>
    </row>
    <row r="44" spans="3:10" ht="31.5" x14ac:dyDescent="0.25">
      <c r="F44" s="22" t="s">
        <v>91</v>
      </c>
      <c r="G44" s="23">
        <f>H38/G42</f>
        <v>0.54807457679341165</v>
      </c>
    </row>
  </sheetData>
  <mergeCells count="2">
    <mergeCell ref="C2:I2"/>
    <mergeCell ref="C4:J4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Dolj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Veleanu</dc:creator>
  <cp:lastModifiedBy>Anca Veleanu</cp:lastModifiedBy>
  <cp:lastPrinted>2024-10-23T06:52:40Z</cp:lastPrinted>
  <dcterms:created xsi:type="dcterms:W3CDTF">2024-05-30T08:04:57Z</dcterms:created>
  <dcterms:modified xsi:type="dcterms:W3CDTF">2024-10-23T11:11:30Z</dcterms:modified>
</cp:coreProperties>
</file>